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3-2024" sheetId="1" r:id="rId1"/>
  </sheets>
  <definedNames>
    <definedName name="_xlnm.Print_Area" localSheetId="0">'2023-2024'!$A$1:$E$69</definedName>
  </definedNames>
  <calcPr calcId="145621"/>
</workbook>
</file>

<file path=xl/calcChain.xml><?xml version="1.0" encoding="utf-8"?>
<calcChain xmlns="http://schemas.openxmlformats.org/spreadsheetml/2006/main">
  <c r="D46" i="1" l="1"/>
  <c r="E45" i="1"/>
  <c r="E44" i="1" s="1"/>
  <c r="D45" i="1"/>
  <c r="D44" i="1" s="1"/>
  <c r="E31" i="1" l="1"/>
  <c r="D31" i="1"/>
  <c r="E17" i="1" l="1"/>
  <c r="D17" i="1"/>
  <c r="E29" i="1"/>
  <c r="D29" i="1"/>
  <c r="E26" i="1"/>
  <c r="E24" i="1" s="1"/>
  <c r="D26" i="1"/>
  <c r="D24" i="1" s="1"/>
  <c r="E19" i="1"/>
  <c r="D19" i="1"/>
  <c r="D43" i="1" l="1"/>
  <c r="D56" i="1" s="1"/>
  <c r="E43" i="1"/>
  <c r="E56" i="1" s="1"/>
</calcChain>
</file>

<file path=xl/sharedStrings.xml><?xml version="1.0" encoding="utf-8"?>
<sst xmlns="http://schemas.openxmlformats.org/spreadsheetml/2006/main" count="100" uniqueCount="93">
  <si>
    <t>(тыс.рублей)</t>
  </si>
  <si>
    <t xml:space="preserve">Сумма </t>
  </si>
  <si>
    <t xml:space="preserve">главного админи-стратора доходов </t>
  </si>
  <si>
    <t>доходов  бюджета</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</si>
  <si>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</si>
  <si>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</si>
  <si>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</si>
  <si>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</si>
  <si>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</si>
  <si>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</si>
  <si>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</si>
  <si>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</si>
  <si>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</si>
  <si>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</si>
  <si>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</si>
  <si>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</si>
  <si>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</si>
  <si>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</si>
  <si>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</si>
  <si>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</si>
  <si>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</si>
  <si>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</si>
  <si>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</si>
  <si>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</si>
  <si>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</si>
  <si>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</si>
  <si>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</si>
  <si>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</si>
  <si>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</si>
  <si>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</si>
  <si>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</si>
  <si>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</si>
  <si>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</si>
  <si>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</si>
  <si>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</si>
  <si>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</si>
  <si>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</si>
  <si>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</si>
  <si>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</si>
  <si>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</si>
  <si>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</si>
  <si>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</si>
  <si>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</si>
  <si>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</si>
  <si>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</si>
  <si>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</si>
  <si>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</si>
  <si>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</si>
  <si>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</si>
  <si>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</si>
  <si>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</si>
  <si>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</si>
  <si>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</si>
  <si>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</si>
  <si>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</si>
  <si>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</si>
  <si>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</si>
  <si>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</si>
  <si>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</si>
  <si>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</si>
  <si>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</si>
  <si>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</si>
  <si>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</si>
  <si>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</si>
  <si>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</si>
  <si>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</si>
  <si>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</si>
  <si>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</si>
  <si>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2 02 20077 13 0000 150</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</si>
  <si>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</si>
  <si>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2024 и 2025 годов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</si>
  <si>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</si>
  <si>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</si>
  <si>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</si>
  <si>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</si>
  <si>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</si>
  <si>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</si>
  <si>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</si>
  <si>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</si>
  <si>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</si>
  <si>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</si>
  <si>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 Субсидии в целях софинансирования мероприятий по созданию мест (площадок) накопления твердых коммунальных отходов</t>
  </si>
  <si>
    <t xml:space="preserve">к решению Думы Усть-Кутского муниципального </t>
  </si>
  <si>
    <t>образования (городского поселения)</t>
  </si>
  <si>
    <t xml:space="preserve">"О внесении изменений в решение Думы </t>
  </si>
  <si>
    <t xml:space="preserve">Усть-Кутского муниципального образования </t>
  </si>
  <si>
    <t>(городского поселения) от 21.12.2022 г. № 25/4</t>
  </si>
  <si>
    <t xml:space="preserve">"О бюджете Усть-Кутского муниципального </t>
  </si>
  <si>
    <t xml:space="preserve">образования (городского поселения) на 2023 </t>
  </si>
  <si>
    <t>год и на плановый период 2024 и 2025 годов""</t>
  </si>
  <si>
    <t>Cубсидии местным бюджетам на осуществление дорожной деят-ти в отн-ии  а/дорог общ. пользования местного значения, входящих в транс. каркас</t>
  </si>
  <si>
    <t>Приложение № 2</t>
  </si>
  <si>
    <t>от 23.08.2023 г. № 61/12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</si>
</sst>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43">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164" fontId="3" fillId="2" borderId="2" xfId="0" applyNumberFormat="1" applyFont="1" applyFill="1" applyBorder="1" applyAlignment="1">
      <alignment horizontal="right"/>
    </xf>
    <xf numFmtId="0" fontId="0" fillId="0" borderId="0" xfId="0" applyBorder="1"/>
    <xf numFmtId="0" fontId="3" fillId="0" borderId="0" xfId="0" applyFont="1" applyAlignment="1"/>
    <xf numFmtId="0" fontId="0" fillId="0" borderId="0" xfId="0" applyAlignmen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tabSelected="1" zoomScaleNormal="100" workbookViewId="0">
      <selection activeCell="C19" sqref="C19"/>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32"/>
      <c r="B1" s="38" t="s">
        <v>91</v>
      </c>
      <c r="C1" s="38"/>
      <c r="D1" s="38"/>
    </row>
    <row r="2" spans="1:5" ht="15" x14ac:dyDescent="0.25">
      <c r="A2" s="35"/>
      <c r="B2" s="42" t="s">
        <v>82</v>
      </c>
      <c r="C2" s="42"/>
      <c r="D2" s="42"/>
    </row>
    <row r="3" spans="1:5" ht="15" x14ac:dyDescent="0.25">
      <c r="A3" s="31"/>
      <c r="B3" s="42" t="s">
        <v>83</v>
      </c>
      <c r="C3" s="42"/>
      <c r="D3" s="42"/>
    </row>
    <row r="4" spans="1:5" ht="15" customHeight="1" x14ac:dyDescent="0.25">
      <c r="A4" s="31"/>
      <c r="B4" s="42" t="s">
        <v>84</v>
      </c>
      <c r="C4" s="42"/>
      <c r="D4" s="42"/>
    </row>
    <row r="5" spans="1:5" ht="15" customHeight="1" x14ac:dyDescent="0.25">
      <c r="A5" s="31"/>
      <c r="B5" s="42" t="s">
        <v>85</v>
      </c>
      <c r="C5" s="42"/>
      <c r="D5" s="42"/>
    </row>
    <row r="6" spans="1:5" ht="15" customHeight="1" x14ac:dyDescent="0.25">
      <c r="A6" s="31"/>
      <c r="B6" s="42" t="s">
        <v>86</v>
      </c>
      <c r="C6" s="42"/>
      <c r="D6" s="42"/>
    </row>
    <row r="7" spans="1:5" ht="15" x14ac:dyDescent="0.25">
      <c r="A7" s="36"/>
      <c r="B7" s="42" t="s">
        <v>87</v>
      </c>
      <c r="C7" s="42"/>
      <c r="D7" s="42"/>
    </row>
    <row r="8" spans="1:5" ht="15" x14ac:dyDescent="0.25">
      <c r="A8" s="36"/>
      <c r="B8" s="42" t="s">
        <v>88</v>
      </c>
      <c r="C8" s="42"/>
      <c r="D8" s="42"/>
    </row>
    <row r="9" spans="1:5" ht="15" x14ac:dyDescent="0.25">
      <c r="A9" s="36"/>
      <c r="B9" s="42" t="s">
        <v>89</v>
      </c>
      <c r="C9" s="42"/>
      <c r="D9" s="42"/>
    </row>
    <row r="10" spans="1:5" ht="15" x14ac:dyDescent="0.25">
      <c r="A10" s="37"/>
      <c r="B10" s="42" t="s">
        <v>92</v>
      </c>
      <c r="C10" s="42"/>
      <c r="D10" s="42"/>
    </row>
    <row r="11" spans="1:5" ht="15" customHeight="1" x14ac:dyDescent="0.2">
      <c r="A11" s="32"/>
      <c r="B11" s="1"/>
      <c r="C11" s="1"/>
      <c r="D11" s="2"/>
    </row>
    <row r="12" spans="1:5" ht="15" x14ac:dyDescent="0.2">
      <c r="A12" s="39" t="s">
        <v>70</v>
      </c>
      <c r="B12" s="39"/>
      <c r="C12" s="39"/>
      <c r="D12" s="39"/>
      <c r="E12" s="21"/>
    </row>
    <row r="13" spans="1:5" x14ac:dyDescent="0.2">
      <c r="A13" s="22"/>
      <c r="B13" s="22"/>
      <c r="C13" s="23"/>
      <c r="D13" s="21"/>
      <c r="E13" s="22" t="s">
        <v>0</v>
      </c>
    </row>
    <row r="14" spans="1:5" ht="15" x14ac:dyDescent="0.2">
      <c r="A14" s="40" t="s">
        <v>67</v>
      </c>
      <c r="B14" s="41" t="s">
        <v>78</v>
      </c>
      <c r="C14" s="41"/>
      <c r="D14" s="33" t="s">
        <v>1</v>
      </c>
      <c r="E14" s="34"/>
    </row>
    <row r="15" spans="1:5" ht="105" x14ac:dyDescent="0.2">
      <c r="A15" s="40"/>
      <c r="B15" s="24" t="s">
        <v>2</v>
      </c>
      <c r="C15" s="24" t="s">
        <v>3</v>
      </c>
      <c r="D15" s="25" t="s">
        <v>4</v>
      </c>
      <c r="E15" s="26" t="s">
        <v>71</v>
      </c>
    </row>
    <row r="16" spans="1:5" ht="15" x14ac:dyDescent="0.25">
      <c r="A16" s="20">
        <v>1</v>
      </c>
      <c r="B16" s="20">
        <v>2</v>
      </c>
      <c r="C16" s="20">
        <v>3</v>
      </c>
      <c r="D16" s="20">
        <v>4</v>
      </c>
      <c r="E16" s="20">
        <v>5</v>
      </c>
    </row>
    <row r="17" spans="1:5" ht="15" x14ac:dyDescent="0.25">
      <c r="A17" s="7" t="s">
        <v>5</v>
      </c>
      <c r="B17" s="6">
        <v>182</v>
      </c>
      <c r="C17" s="6" t="s">
        <v>6</v>
      </c>
      <c r="D17" s="10">
        <f>+D18</f>
        <v>353772.6</v>
      </c>
      <c r="E17" s="10">
        <f>+E18</f>
        <v>377475.4</v>
      </c>
    </row>
    <row r="18" spans="1:5" ht="15" x14ac:dyDescent="0.25">
      <c r="A18" s="7" t="s">
        <v>7</v>
      </c>
      <c r="B18" s="6">
        <v>182</v>
      </c>
      <c r="C18" s="6" t="s">
        <v>8</v>
      </c>
      <c r="D18" s="8">
        <v>353772.6</v>
      </c>
      <c r="E18" s="8">
        <v>377475.4</v>
      </c>
    </row>
    <row r="19" spans="1:5" ht="21.75" customHeight="1" x14ac:dyDescent="0.25">
      <c r="A19" s="7" t="s">
        <v>9</v>
      </c>
      <c r="B19" s="6">
        <v>182</v>
      </c>
      <c r="C19" s="6" t="s">
        <v>10</v>
      </c>
      <c r="D19" s="10">
        <f>+D20+D21+D22+D23</f>
        <v>16242.399999999998</v>
      </c>
      <c r="E19" s="10">
        <f>+E20+E21+E22+E23</f>
        <v>17151</v>
      </c>
    </row>
    <row r="20" spans="1:5" ht="60" x14ac:dyDescent="0.25">
      <c r="A20" s="9" t="s">
        <v>43</v>
      </c>
      <c r="B20" s="6">
        <v>182</v>
      </c>
      <c r="C20" s="6" t="s">
        <v>11</v>
      </c>
      <c r="D20" s="8">
        <v>7749</v>
      </c>
      <c r="E20" s="8">
        <v>8202.5</v>
      </c>
    </row>
    <row r="21" spans="1:5" ht="75" x14ac:dyDescent="0.25">
      <c r="A21" s="9" t="s">
        <v>44</v>
      </c>
      <c r="B21" s="6">
        <v>182</v>
      </c>
      <c r="C21" s="6" t="s">
        <v>12</v>
      </c>
      <c r="D21" s="8">
        <v>52.9</v>
      </c>
      <c r="E21" s="8">
        <v>54.6</v>
      </c>
    </row>
    <row r="22" spans="1:5" ht="60" x14ac:dyDescent="0.25">
      <c r="A22" s="9" t="s">
        <v>45</v>
      </c>
      <c r="B22" s="6">
        <v>182</v>
      </c>
      <c r="C22" s="6" t="s">
        <v>13</v>
      </c>
      <c r="D22" s="8">
        <v>9455.2999999999993</v>
      </c>
      <c r="E22" s="8">
        <v>9904</v>
      </c>
    </row>
    <row r="23" spans="1:5" ht="60" x14ac:dyDescent="0.25">
      <c r="A23" s="9" t="s">
        <v>46</v>
      </c>
      <c r="B23" s="6">
        <v>182</v>
      </c>
      <c r="C23" s="6" t="s">
        <v>14</v>
      </c>
      <c r="D23" s="8">
        <v>-1014.8</v>
      </c>
      <c r="E23" s="8">
        <v>-1010.1</v>
      </c>
    </row>
    <row r="24" spans="1:5" ht="15" x14ac:dyDescent="0.25">
      <c r="A24" s="9" t="s">
        <v>15</v>
      </c>
      <c r="B24" s="6">
        <v>182</v>
      </c>
      <c r="C24" s="6" t="s">
        <v>16</v>
      </c>
      <c r="D24" s="10">
        <f>+D25+D26</f>
        <v>59318.899999999994</v>
      </c>
      <c r="E24" s="10">
        <f>+E25+E26</f>
        <v>66630.2</v>
      </c>
    </row>
    <row r="25" spans="1:5" ht="45" x14ac:dyDescent="0.25">
      <c r="A25" s="9" t="s">
        <v>47</v>
      </c>
      <c r="B25" s="6">
        <v>182</v>
      </c>
      <c r="C25" s="6" t="s">
        <v>17</v>
      </c>
      <c r="D25" s="8">
        <v>14243.5</v>
      </c>
      <c r="E25" s="8">
        <v>21365.3</v>
      </c>
    </row>
    <row r="26" spans="1:5" ht="15" x14ac:dyDescent="0.25">
      <c r="A26" s="9" t="s">
        <v>18</v>
      </c>
      <c r="B26" s="6">
        <v>182</v>
      </c>
      <c r="C26" s="6" t="s">
        <v>19</v>
      </c>
      <c r="D26" s="10">
        <f>+D27+D28</f>
        <v>45075.399999999994</v>
      </c>
      <c r="E26" s="10">
        <f>+E27+E28</f>
        <v>45264.899999999994</v>
      </c>
    </row>
    <row r="27" spans="1:5" ht="30" x14ac:dyDescent="0.25">
      <c r="A27" s="9" t="s">
        <v>48</v>
      </c>
      <c r="B27" s="6">
        <v>182</v>
      </c>
      <c r="C27" s="6" t="s">
        <v>20</v>
      </c>
      <c r="D27" s="8">
        <v>37899.199999999997</v>
      </c>
      <c r="E27" s="8">
        <v>38088.699999999997</v>
      </c>
    </row>
    <row r="28" spans="1:5" ht="40.5" customHeight="1" x14ac:dyDescent="0.25">
      <c r="A28" s="9" t="s">
        <v>49</v>
      </c>
      <c r="B28" s="11">
        <v>182</v>
      </c>
      <c r="C28" s="11" t="s">
        <v>21</v>
      </c>
      <c r="D28" s="8">
        <v>7176.2</v>
      </c>
      <c r="E28" s="8">
        <v>7176.2</v>
      </c>
    </row>
    <row r="29" spans="1:5" ht="23.25" customHeight="1" x14ac:dyDescent="0.25">
      <c r="A29" s="12" t="s">
        <v>22</v>
      </c>
      <c r="B29" s="7">
        <v>952</v>
      </c>
      <c r="C29" s="11" t="s">
        <v>23</v>
      </c>
      <c r="D29" s="10">
        <f>+D30</f>
        <v>3.2</v>
      </c>
      <c r="E29" s="10">
        <f>+E30</f>
        <v>3.2</v>
      </c>
    </row>
    <row r="30" spans="1:5" ht="75" x14ac:dyDescent="0.25">
      <c r="A30" s="12" t="s">
        <v>50</v>
      </c>
      <c r="B30" s="11">
        <v>952</v>
      </c>
      <c r="C30" s="11" t="s">
        <v>24</v>
      </c>
      <c r="D30" s="8">
        <v>3.2</v>
      </c>
      <c r="E30" s="8">
        <v>3.2</v>
      </c>
    </row>
    <row r="31" spans="1:5" ht="30" x14ac:dyDescent="0.25">
      <c r="A31" s="9" t="s">
        <v>51</v>
      </c>
      <c r="B31" s="11">
        <v>952</v>
      </c>
      <c r="C31" s="6" t="s">
        <v>25</v>
      </c>
      <c r="D31" s="8">
        <f>+D32+D33+D34+D36+D35</f>
        <v>36580.399999999994</v>
      </c>
      <c r="E31" s="8">
        <f>+E32+E33+E34+E36+E35</f>
        <v>35940.5</v>
      </c>
    </row>
    <row r="32" spans="1:5" ht="75" x14ac:dyDescent="0.25">
      <c r="A32" s="12" t="s">
        <v>56</v>
      </c>
      <c r="B32" s="11">
        <v>952</v>
      </c>
      <c r="C32" s="13" t="s">
        <v>26</v>
      </c>
      <c r="D32" s="8">
        <v>14451.2</v>
      </c>
      <c r="E32" s="8">
        <v>13309.6</v>
      </c>
    </row>
    <row r="33" spans="1:6" ht="75" x14ac:dyDescent="0.25">
      <c r="A33" s="12" t="s">
        <v>52</v>
      </c>
      <c r="B33" s="11">
        <v>952</v>
      </c>
      <c r="C33" s="13" t="s">
        <v>27</v>
      </c>
      <c r="D33" s="8">
        <v>2854.1</v>
      </c>
      <c r="E33" s="8">
        <v>2899.8</v>
      </c>
    </row>
    <row r="34" spans="1:6" ht="30" x14ac:dyDescent="0.25">
      <c r="A34" s="12" t="s">
        <v>53</v>
      </c>
      <c r="B34" s="11">
        <v>952</v>
      </c>
      <c r="C34" s="14" t="s">
        <v>28</v>
      </c>
      <c r="D34" s="8">
        <v>11153.9</v>
      </c>
      <c r="E34" s="8">
        <v>11287.7</v>
      </c>
    </row>
    <row r="35" spans="1:6" ht="45" x14ac:dyDescent="0.25">
      <c r="A35" s="12" t="s">
        <v>72</v>
      </c>
      <c r="B35" s="11">
        <v>952</v>
      </c>
      <c r="C35" s="14" t="s">
        <v>73</v>
      </c>
      <c r="D35" s="8">
        <v>62.6</v>
      </c>
      <c r="E35" s="8">
        <v>62.6</v>
      </c>
    </row>
    <row r="36" spans="1:6" ht="75" x14ac:dyDescent="0.25">
      <c r="A36" s="12" t="s">
        <v>54</v>
      </c>
      <c r="B36" s="11">
        <v>952</v>
      </c>
      <c r="C36" s="14" t="s">
        <v>74</v>
      </c>
      <c r="D36" s="8">
        <v>8058.6</v>
      </c>
      <c r="E36" s="8">
        <v>8380.7999999999993</v>
      </c>
    </row>
    <row r="37" spans="1:6" ht="30" x14ac:dyDescent="0.25">
      <c r="A37" s="12" t="s">
        <v>55</v>
      </c>
      <c r="B37" s="11">
        <v>952</v>
      </c>
      <c r="C37" s="14" t="s">
        <v>29</v>
      </c>
      <c r="D37" s="15">
        <v>57</v>
      </c>
      <c r="E37" s="8">
        <v>59.3</v>
      </c>
    </row>
    <row r="38" spans="1:6" ht="30" x14ac:dyDescent="0.25">
      <c r="A38" s="12" t="s">
        <v>57</v>
      </c>
      <c r="B38" s="11">
        <v>952</v>
      </c>
      <c r="C38" s="14" t="s">
        <v>30</v>
      </c>
      <c r="D38" s="8">
        <v>444.8</v>
      </c>
      <c r="E38" s="8">
        <v>444.8</v>
      </c>
      <c r="F38" s="30"/>
    </row>
    <row r="39" spans="1:6" ht="90" x14ac:dyDescent="0.25">
      <c r="A39" s="12" t="s">
        <v>58</v>
      </c>
      <c r="B39" s="11">
        <v>952</v>
      </c>
      <c r="C39" s="14" t="s">
        <v>75</v>
      </c>
      <c r="D39" s="8">
        <v>2666</v>
      </c>
      <c r="E39" s="8">
        <v>2666</v>
      </c>
    </row>
    <row r="40" spans="1:6" ht="45" x14ac:dyDescent="0.25">
      <c r="A40" s="12" t="s">
        <v>59</v>
      </c>
      <c r="B40" s="11">
        <v>952</v>
      </c>
      <c r="C40" s="14" t="s">
        <v>76</v>
      </c>
      <c r="D40" s="8">
        <v>4247.6000000000004</v>
      </c>
      <c r="E40" s="8">
        <v>4247.6000000000004</v>
      </c>
    </row>
    <row r="41" spans="1:6" ht="45" x14ac:dyDescent="0.25">
      <c r="A41" s="9" t="s">
        <v>61</v>
      </c>
      <c r="B41" s="11">
        <v>952</v>
      </c>
      <c r="C41" s="6" t="s">
        <v>32</v>
      </c>
      <c r="D41" s="8">
        <v>100</v>
      </c>
      <c r="E41" s="8">
        <v>100</v>
      </c>
    </row>
    <row r="42" spans="1:6" ht="60" x14ac:dyDescent="0.25">
      <c r="A42" s="9" t="s">
        <v>60</v>
      </c>
      <c r="B42" s="11">
        <v>952</v>
      </c>
      <c r="C42" s="6" t="s">
        <v>31</v>
      </c>
      <c r="D42" s="16">
        <v>4309.8</v>
      </c>
      <c r="E42" s="16">
        <v>4309.8</v>
      </c>
    </row>
    <row r="43" spans="1:6" ht="15" x14ac:dyDescent="0.25">
      <c r="A43" s="12" t="s">
        <v>33</v>
      </c>
      <c r="B43" s="17" t="s">
        <v>34</v>
      </c>
      <c r="C43" s="14" t="s">
        <v>35</v>
      </c>
      <c r="D43" s="10">
        <f>+D17+D19+D24+D29+D31+D39+D40+D38+D42+D41+D37</f>
        <v>477742.69999999995</v>
      </c>
      <c r="E43" s="10">
        <f>+E17+E19+E24+E29+E31+E39+E40+E38+E42+E41+E37</f>
        <v>509027.8</v>
      </c>
    </row>
    <row r="44" spans="1:6" ht="15" x14ac:dyDescent="0.25">
      <c r="A44" s="12" t="s">
        <v>36</v>
      </c>
      <c r="B44" s="17" t="s">
        <v>34</v>
      </c>
      <c r="C44" s="14" t="s">
        <v>37</v>
      </c>
      <c r="D44" s="10">
        <f>D45+D48+D49+D50+D53+D54+D55+D46+D47+D51+D52</f>
        <v>1746633.0999999999</v>
      </c>
      <c r="E44" s="10">
        <f>E45+E48+E49+E50+E53+E54+E55+E46+E47+E51+E52</f>
        <v>552410.70000000007</v>
      </c>
    </row>
    <row r="45" spans="1:6" ht="30" x14ac:dyDescent="0.25">
      <c r="A45" s="12" t="s">
        <v>62</v>
      </c>
      <c r="B45" s="14">
        <v>952</v>
      </c>
      <c r="C45" s="18" t="s">
        <v>38</v>
      </c>
      <c r="D45" s="19">
        <f>59754.5+20.2</f>
        <v>59774.7</v>
      </c>
      <c r="E45" s="19">
        <f>63519.9-49.4</f>
        <v>63470.5</v>
      </c>
    </row>
    <row r="46" spans="1:6" ht="135" x14ac:dyDescent="0.25">
      <c r="A46" s="12" t="s">
        <v>69</v>
      </c>
      <c r="B46" s="14">
        <v>952</v>
      </c>
      <c r="C46" s="18" t="s">
        <v>68</v>
      </c>
      <c r="D46" s="19">
        <f>511683.9+696212.5</f>
        <v>1207896.3999999999</v>
      </c>
      <c r="E46" s="19">
        <v>0</v>
      </c>
    </row>
    <row r="47" spans="1:6" ht="120" x14ac:dyDescent="0.25">
      <c r="A47" s="12" t="s">
        <v>79</v>
      </c>
      <c r="B47" s="14">
        <v>952</v>
      </c>
      <c r="C47" s="18" t="s">
        <v>68</v>
      </c>
      <c r="D47" s="19">
        <v>58779.199999999997</v>
      </c>
      <c r="E47" s="19">
        <v>0</v>
      </c>
    </row>
    <row r="48" spans="1:6" ht="45" x14ac:dyDescent="0.25">
      <c r="A48" s="12" t="s">
        <v>63</v>
      </c>
      <c r="B48" s="14">
        <v>952</v>
      </c>
      <c r="C48" s="18" t="s">
        <v>39</v>
      </c>
      <c r="D48" s="19">
        <v>39051.5</v>
      </c>
      <c r="E48" s="19">
        <v>100058.2</v>
      </c>
    </row>
    <row r="49" spans="1:5" ht="60" x14ac:dyDescent="0.25">
      <c r="A49" s="12" t="s">
        <v>64</v>
      </c>
      <c r="B49" s="14">
        <v>952</v>
      </c>
      <c r="C49" s="18" t="s">
        <v>40</v>
      </c>
      <c r="D49" s="19">
        <v>298649</v>
      </c>
      <c r="E49" s="19">
        <v>298649</v>
      </c>
    </row>
    <row r="50" spans="1:5" ht="30" x14ac:dyDescent="0.25">
      <c r="A50" s="12" t="s">
        <v>65</v>
      </c>
      <c r="B50" s="14">
        <v>952</v>
      </c>
      <c r="C50" s="18" t="s">
        <v>40</v>
      </c>
      <c r="D50" s="19">
        <v>7644.3</v>
      </c>
      <c r="E50" s="19">
        <v>7644.3</v>
      </c>
    </row>
    <row r="51" spans="1:5" ht="30" x14ac:dyDescent="0.25">
      <c r="A51" s="12" t="s">
        <v>81</v>
      </c>
      <c r="B51" s="14">
        <v>952</v>
      </c>
      <c r="C51" s="18" t="s">
        <v>40</v>
      </c>
      <c r="D51" s="19">
        <v>0</v>
      </c>
      <c r="E51" s="19">
        <v>7750.7</v>
      </c>
    </row>
    <row r="52" spans="1:5" ht="45" x14ac:dyDescent="0.25">
      <c r="A52" s="12" t="s">
        <v>90</v>
      </c>
      <c r="B52" s="14">
        <v>952</v>
      </c>
      <c r="C52" s="18" t="s">
        <v>40</v>
      </c>
      <c r="D52" s="19">
        <v>74273.399999999994</v>
      </c>
      <c r="E52" s="19">
        <v>74273.399999999994</v>
      </c>
    </row>
    <row r="53" spans="1:5" ht="60" x14ac:dyDescent="0.25">
      <c r="A53" s="12" t="s">
        <v>66</v>
      </c>
      <c r="B53" s="14">
        <v>952</v>
      </c>
      <c r="C53" s="14" t="s">
        <v>41</v>
      </c>
      <c r="D53" s="19">
        <v>495.5</v>
      </c>
      <c r="E53" s="19">
        <v>495.5</v>
      </c>
    </row>
    <row r="54" spans="1:5" ht="60" x14ac:dyDescent="0.25">
      <c r="A54" s="12" t="s">
        <v>77</v>
      </c>
      <c r="B54" s="14">
        <v>952</v>
      </c>
      <c r="C54" s="14" t="s">
        <v>41</v>
      </c>
      <c r="D54" s="19">
        <v>68.400000000000006</v>
      </c>
      <c r="E54" s="19">
        <v>68.400000000000006</v>
      </c>
    </row>
    <row r="55" spans="1:5" ht="105" x14ac:dyDescent="0.25">
      <c r="A55" s="12" t="s">
        <v>80</v>
      </c>
      <c r="B55" s="14">
        <v>952</v>
      </c>
      <c r="C55" s="14" t="s">
        <v>41</v>
      </c>
      <c r="D55" s="19">
        <v>0.7</v>
      </c>
      <c r="E55" s="19">
        <v>0.7</v>
      </c>
    </row>
    <row r="56" spans="1:5" ht="15" x14ac:dyDescent="0.25">
      <c r="A56" s="27" t="s">
        <v>42</v>
      </c>
      <c r="B56" s="14"/>
      <c r="C56" s="14"/>
      <c r="D56" s="10">
        <f>+D43+D44</f>
        <v>2224375.7999999998</v>
      </c>
      <c r="E56" s="10">
        <f>+E43+E44</f>
        <v>1061438.5</v>
      </c>
    </row>
    <row r="57" spans="1:5" ht="15" x14ac:dyDescent="0.25">
      <c r="A57" s="3"/>
      <c r="B57" s="3"/>
      <c r="C57" s="3"/>
      <c r="D57" s="4"/>
      <c r="E57" s="29"/>
    </row>
    <row r="58" spans="1:5" ht="15.75" x14ac:dyDescent="0.25">
      <c r="A58" s="5"/>
      <c r="E58" s="28"/>
    </row>
  </sheetData>
  <mergeCells count="13">
    <mergeCell ref="B1:D1"/>
    <mergeCell ref="A12:D12"/>
    <mergeCell ref="A14:A15"/>
    <mergeCell ref="B14:C14"/>
    <mergeCell ref="B7:D7"/>
    <mergeCell ref="B8:D8"/>
    <mergeCell ref="B9:D9"/>
    <mergeCell ref="B10:D10"/>
    <mergeCell ref="B2:D2"/>
    <mergeCell ref="B3:D3"/>
    <mergeCell ref="B4:D4"/>
    <mergeCell ref="B5:D5"/>
    <mergeCell ref="B6:D6"/>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2023-08-25T06:40:50Z</cp:lastPrinted>
  <dcterms:created xsi:type="dcterms:W3CDTF">2021-12-15T02:46:48Z</dcterms:created>
  <dcterms:modified xsi:type="dcterms:W3CDTF">2023-09-07T01:29:07Z</dcterms:modified>
</cp:coreProperties>
</file>